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21-22'!$D$4:$AR$77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20" i="15298" l="1"/>
  <c r="AQ18" i="15298"/>
  <c r="AR19" i="15298"/>
  <c r="AR17" i="15298"/>
  <c r="AR16" i="15298"/>
  <c r="AR15" i="15298"/>
  <c r="AR14" i="15298"/>
  <c r="AR18" i="15298" s="1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Q22" i="15298" l="1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R20" i="15298"/>
  <c r="AR22" i="15298" s="1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M22" i="15297" s="1"/>
  <c r="IL18" i="15297"/>
  <c r="IL20" i="15297"/>
  <c r="IK20" i="15297"/>
  <c r="IK18" i="15297"/>
  <c r="IK22" i="15297" s="1"/>
  <c r="IJ18" i="15297"/>
  <c r="IJ22" i="15297" s="1"/>
  <c r="IJ20" i="15297"/>
  <c r="II18" i="15297"/>
  <c r="II20" i="15297"/>
  <c r="IH17" i="15297"/>
  <c r="IH15" i="15297"/>
  <c r="IH16" i="15297"/>
  <c r="IH20" i="15297"/>
  <c r="IG20" i="15297"/>
  <c r="IG18" i="15297"/>
  <c r="IG22" i="15297" s="1"/>
  <c r="IF17" i="15297"/>
  <c r="IF16" i="15297"/>
  <c r="IF15" i="15297"/>
  <c r="IF18" i="15297" s="1"/>
  <c r="IF22" i="15297" s="1"/>
  <c r="IF20" i="15297"/>
  <c r="IE17" i="15297"/>
  <c r="IE16" i="15297"/>
  <c r="IE15" i="15297"/>
  <c r="IE20" i="15297"/>
  <c r="ID17" i="15297"/>
  <c r="ID16" i="15297"/>
  <c r="ID15" i="15297"/>
  <c r="ID18" i="15297" s="1"/>
  <c r="ID22" i="15297" s="1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 s="1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22" i="15297" s="1"/>
  <c r="HN18" i="15297"/>
  <c r="HM20" i="15297"/>
  <c r="HM18" i="15297"/>
  <c r="HM22" i="15297" s="1"/>
  <c r="HL20" i="15297"/>
  <c r="HL18" i="15297"/>
  <c r="HK20" i="15297"/>
  <c r="HK18" i="15297"/>
  <c r="HJ20" i="15297"/>
  <c r="HJ18" i="15297"/>
  <c r="HJ22" i="15297" s="1"/>
  <c r="GW18" i="15297"/>
  <c r="GW20" i="15297"/>
  <c r="HI20" i="15297"/>
  <c r="HI18" i="15297"/>
  <c r="HH20" i="15297"/>
  <c r="HH22" i="15297" s="1"/>
  <c r="HG20" i="15297"/>
  <c r="HH18" i="15297"/>
  <c r="HG18" i="15297"/>
  <c r="HF20" i="15297"/>
  <c r="HF18" i="15297"/>
  <c r="HE20" i="15297"/>
  <c r="HE18" i="15297"/>
  <c r="GS20" i="15297"/>
  <c r="GT20" i="15297"/>
  <c r="GU20" i="15297"/>
  <c r="GV20" i="15297"/>
  <c r="GX20" i="15297"/>
  <c r="GY20" i="15297"/>
  <c r="GZ20" i="15297"/>
  <c r="HA20" i="15297"/>
  <c r="HB20" i="15297"/>
  <c r="HC20" i="15297"/>
  <c r="HD20" i="15297"/>
  <c r="GS18" i="15297"/>
  <c r="GS22" i="15297" s="1"/>
  <c r="GT18" i="15297"/>
  <c r="GT22" i="15297" s="1"/>
  <c r="GU18" i="15297"/>
  <c r="GU22" i="15297"/>
  <c r="GV18" i="15297"/>
  <c r="GX18" i="15297"/>
  <c r="GY18" i="15297"/>
  <c r="GY22" i="15297" s="1"/>
  <c r="GZ18" i="15297"/>
  <c r="GZ22" i="15297" s="1"/>
  <c r="HA18" i="15297"/>
  <c r="HB18" i="15297"/>
  <c r="HB22" i="15297" s="1"/>
  <c r="HC18" i="15297"/>
  <c r="HC22" i="15297" s="1"/>
  <c r="HD18" i="15297"/>
  <c r="HD22" i="15297"/>
  <c r="GR20" i="15297"/>
  <c r="GR22" i="15297" s="1"/>
  <c r="GR18" i="15297"/>
  <c r="GV22" i="15297" l="1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<sst xmlns="http://schemas.openxmlformats.org/spreadsheetml/2006/main" count="333" uniqueCount="53">
  <si>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</si>
  <si>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</si>
  <si>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</si>
  <si>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</si>
  <si>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</si>
  <si>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</si>
  <si>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</si>
  <si>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</si>
  <si>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</si>
  <si>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</si>
  <si>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</si>
  <si>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</si>
  <si>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</si>
  <si>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</si>
  <si>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</si>
  <si>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</si>
  <si>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</si>
  <si>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</si>
  <si>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</si>
  <si>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</si>
  <si>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</si>
  <si>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</si>
  <si>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</si>
  <si>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</si>
  <si>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</si>
  <si>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</si>
  <si>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</si>
  <si>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</si>
  <si>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</si>
  <si>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</si>
  <si>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</si>
  <si>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</si>
  <si>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</si>
  <si>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</si>
  <si>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</si>
  <si>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</si>
  <si>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</si>
  <si>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</si>
  <si>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</si>
  <si>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</si>
  <si>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</si>
  <si>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</si>
  <si>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</si>
  <si>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</si>
  <si>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</si>
  <si>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</si>
  <si>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</si>
  <si>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</si>
  <si>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</si>
  <si>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</si>
  <si>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</si>
  <si>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FEBRERO 2022</t>
  </si>
  <si>
    <t>DIFERENCIA FEB22-ENE22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</si>
</sst>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12" borderId="2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1" fontId="6" fillId="1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130304"/>
        <c:axId val="90243072"/>
        <c:axId val="0"/>
      </c:bar3DChart>
      <c:dateAx>
        <c:axId val="90130304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243072"/>
        <c:crosses val="autoZero"/>
        <c:auto val="1"/>
        <c:lblOffset val="100"/>
        <c:baseTimeUnit val="months"/>
      </c:dateAx>
      <c:valAx>
        <c:axId val="90243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01303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21-22'!$AF$1:$AQ$1</c:f>
              <c:numCache>
                <c:formatCode>mmm\-yy</c:formatCode>
                <c:ptCount val="12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</c:numCache>
            </c:numRef>
          </c:cat>
          <c:val>
            <c:numRef>
              <c:f>'LÍQUIDOS DE GAS NATURAL 21-22'!$AF$22:$AQ$22</c:f>
              <c:numCache>
                <c:formatCode>#,##0</c:formatCode>
                <c:ptCount val="12"/>
                <c:pt idx="0">
                  <c:v>67087</c:v>
                </c:pt>
                <c:pt idx="1">
                  <c:v>68463</c:v>
                </c:pt>
                <c:pt idx="2">
                  <c:v>80393.645161290318</c:v>
                </c:pt>
                <c:pt idx="3">
                  <c:v>82699.833333333328</c:v>
                </c:pt>
                <c:pt idx="4">
                  <c:v>79661.290322580666</c:v>
                </c:pt>
                <c:pt idx="5">
                  <c:v>84171.548387096773</c:v>
                </c:pt>
                <c:pt idx="6">
                  <c:v>86994</c:v>
                </c:pt>
                <c:pt idx="7">
                  <c:v>85260</c:v>
                </c:pt>
                <c:pt idx="8">
                  <c:v>84354</c:v>
                </c:pt>
                <c:pt idx="9">
                  <c:v>84106</c:v>
                </c:pt>
                <c:pt idx="10">
                  <c:v>85714.354838709682</c:v>
                </c:pt>
                <c:pt idx="11">
                  <c:v>85063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0440832"/>
        <c:axId val="90442752"/>
        <c:axId val="0"/>
      </c:bar3DChart>
      <c:dateAx>
        <c:axId val="90440832"/>
        <c:scaling>
          <c:orientation val="minMax"/>
          <c:max val="44593"/>
          <c:min val="4425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0442752"/>
        <c:crosses val="autoZero"/>
        <c:auto val="1"/>
        <c:lblOffset val="100"/>
        <c:baseTimeUnit val="months"/>
      </c:dateAx>
      <c:valAx>
        <c:axId val="904427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044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xmlns="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26831</xdr:colOff>
      <xdr:row>26</xdr:row>
      <xdr:rowOff>121721</xdr:rowOff>
    </xdr:from>
    <xdr:to>
      <xdr:col>40</xdr:col>
      <xdr:colOff>804929</xdr:colOff>
      <xdr:row>59</xdr:row>
      <xdr:rowOff>67077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xmlns="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217" t="s">
        <v>44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  <c r="AS4" s="217"/>
      <c r="AT4" s="217"/>
      <c r="AU4" s="217"/>
      <c r="AV4" s="217"/>
      <c r="AW4" s="217"/>
      <c r="AX4" s="217"/>
      <c r="AY4" s="217"/>
      <c r="AZ4" s="217"/>
      <c r="BA4" s="217"/>
      <c r="BB4" s="217"/>
      <c r="BC4" s="217"/>
      <c r="BD4" s="217"/>
      <c r="BE4" s="217"/>
      <c r="BF4" s="217"/>
      <c r="BG4" s="217"/>
      <c r="BH4" s="217"/>
      <c r="BI4" s="217"/>
      <c r="BJ4" s="217"/>
      <c r="BK4" s="217"/>
      <c r="BL4" s="217"/>
      <c r="BM4" s="217"/>
      <c r="BN4" s="217"/>
      <c r="BO4" s="217"/>
      <c r="BP4" s="217"/>
      <c r="BQ4" s="217"/>
      <c r="BR4" s="217"/>
      <c r="BS4" s="217"/>
      <c r="BT4" s="217"/>
      <c r="BU4" s="217"/>
      <c r="BV4" s="217"/>
      <c r="BW4" s="217"/>
      <c r="BX4" s="217"/>
      <c r="BY4" s="217"/>
      <c r="BZ4" s="217"/>
      <c r="CA4" s="217"/>
      <c r="CB4" s="217"/>
      <c r="CC4" s="217"/>
      <c r="CD4" s="217"/>
      <c r="CE4" s="217"/>
      <c r="CF4" s="217"/>
      <c r="CG4" s="217"/>
      <c r="CH4" s="217"/>
      <c r="CI4" s="217"/>
      <c r="CJ4" s="217"/>
      <c r="CK4" s="217"/>
      <c r="CL4" s="217"/>
      <c r="CM4" s="217"/>
      <c r="CN4" s="217"/>
      <c r="CO4" s="217"/>
      <c r="CP4" s="217"/>
      <c r="CQ4" s="217"/>
      <c r="CR4" s="217"/>
      <c r="CS4" s="217"/>
      <c r="CT4" s="217"/>
      <c r="CU4" s="217"/>
      <c r="CV4" s="217"/>
      <c r="CW4" s="217"/>
      <c r="CX4" s="217"/>
      <c r="CY4" s="217"/>
      <c r="CZ4" s="217"/>
      <c r="DA4" s="217"/>
      <c r="DB4" s="217"/>
      <c r="DC4" s="217"/>
      <c r="DD4" s="217"/>
      <c r="DE4" s="217"/>
      <c r="DF4" s="217"/>
      <c r="DG4" s="217"/>
      <c r="DH4" s="217"/>
      <c r="DI4" s="217"/>
      <c r="DJ4" s="217"/>
      <c r="DK4" s="217"/>
      <c r="DL4" s="217"/>
      <c r="DM4" s="217"/>
      <c r="DN4" s="217"/>
      <c r="DO4" s="217"/>
      <c r="DP4" s="217"/>
      <c r="DQ4" s="217"/>
      <c r="DR4" s="217"/>
      <c r="DS4" s="217"/>
      <c r="DT4" s="217"/>
      <c r="DU4" s="217"/>
      <c r="DV4" s="217"/>
      <c r="DW4" s="217"/>
      <c r="DX4" s="217"/>
      <c r="DY4" s="217"/>
      <c r="DZ4" s="217"/>
      <c r="EA4" s="217"/>
      <c r="EB4" s="217"/>
      <c r="EC4" s="217"/>
      <c r="ED4" s="217"/>
      <c r="EE4" s="217"/>
      <c r="EF4" s="217"/>
      <c r="EG4" s="217"/>
      <c r="EH4" s="217"/>
      <c r="EI4" s="217"/>
      <c r="EJ4" s="217"/>
      <c r="EK4" s="217"/>
      <c r="EL4" s="217"/>
      <c r="EM4" s="217"/>
      <c r="EN4" s="217"/>
      <c r="EO4" s="217"/>
      <c r="EP4" s="217"/>
      <c r="EQ4" s="217"/>
      <c r="ER4" s="217"/>
      <c r="ES4" s="217"/>
      <c r="ET4" s="217"/>
      <c r="EU4" s="217"/>
      <c r="EV4" s="217"/>
      <c r="EW4" s="217"/>
      <c r="EX4" s="217"/>
      <c r="EY4" s="217"/>
      <c r="EZ4" s="217"/>
      <c r="FA4" s="217"/>
      <c r="FB4" s="217"/>
      <c r="FC4" s="217"/>
      <c r="FD4" s="217"/>
      <c r="FE4" s="217"/>
      <c r="FF4" s="217"/>
      <c r="FG4" s="217"/>
      <c r="FH4" s="217"/>
      <c r="FI4" s="217"/>
      <c r="FJ4" s="217"/>
      <c r="FK4" s="217"/>
      <c r="FL4" s="217"/>
      <c r="FM4" s="217"/>
      <c r="FN4" s="217"/>
      <c r="FO4" s="217"/>
      <c r="FP4" s="217"/>
      <c r="FQ4" s="217"/>
      <c r="FR4" s="217"/>
      <c r="FS4" s="217"/>
      <c r="FT4" s="217"/>
      <c r="FU4" s="217"/>
      <c r="FV4" s="217"/>
      <c r="FW4" s="217"/>
      <c r="FX4" s="217"/>
      <c r="FY4" s="217"/>
      <c r="FZ4" s="217"/>
      <c r="GA4" s="217"/>
      <c r="GB4" s="217"/>
      <c r="GC4" s="217"/>
      <c r="GD4" s="217"/>
      <c r="GE4" s="217"/>
      <c r="GF4" s="217"/>
      <c r="GG4" s="217"/>
      <c r="GH4" s="217"/>
      <c r="GI4" s="217"/>
      <c r="GJ4" s="217"/>
      <c r="GK4" s="217"/>
      <c r="GL4" s="217"/>
      <c r="GM4" s="217"/>
      <c r="GN4" s="217"/>
      <c r="GO4" s="217"/>
      <c r="GP4" s="217"/>
      <c r="GQ4" s="217"/>
      <c r="GR4" s="217"/>
      <c r="GS4" s="217"/>
      <c r="GT4" s="217"/>
      <c r="GU4" s="217"/>
      <c r="GV4" s="217"/>
      <c r="GW4" s="217"/>
      <c r="GX4" s="217"/>
      <c r="GY4" s="217"/>
      <c r="GZ4" s="217"/>
      <c r="HA4" s="217"/>
      <c r="HB4" s="217"/>
      <c r="HC4" s="217"/>
      <c r="HD4" s="217"/>
      <c r="HE4" s="217"/>
      <c r="HF4" s="217"/>
      <c r="HG4" s="217"/>
      <c r="HH4" s="217"/>
      <c r="HI4" s="217"/>
      <c r="HJ4" s="217"/>
      <c r="HK4" s="217"/>
      <c r="HL4" s="217"/>
      <c r="HM4" s="217"/>
      <c r="HN4" s="217"/>
      <c r="HO4" s="217"/>
      <c r="HP4" s="217"/>
      <c r="HQ4" s="217"/>
      <c r="HR4" s="217"/>
      <c r="HS4" s="217"/>
      <c r="HT4" s="217"/>
      <c r="HU4" s="217"/>
      <c r="HV4" s="217"/>
      <c r="HW4" s="217"/>
      <c r="HX4" s="217"/>
      <c r="HY4" s="217"/>
      <c r="HZ4" s="217"/>
      <c r="IA4" s="217"/>
      <c r="IB4" s="217"/>
      <c r="IC4" s="217"/>
      <c r="ID4" s="217"/>
      <c r="IE4" s="217"/>
      <c r="IF4" s="217"/>
      <c r="IG4" s="217"/>
      <c r="IH4" s="217"/>
      <c r="II4" s="217"/>
      <c r="IJ4" s="217"/>
      <c r="IK4" s="217"/>
      <c r="IL4" s="217"/>
      <c r="IM4" s="217"/>
      <c r="IN4" s="217"/>
      <c r="IO4" s="217"/>
      <c r="IP4" s="217"/>
      <c r="IQ4" s="217"/>
      <c r="IR4" s="217"/>
      <c r="IS4" s="217"/>
      <c r="IT4" s="217"/>
    </row>
    <row r="5" spans="1:256" ht="23.25" customHeight="1" x14ac:dyDescent="0.2">
      <c r="B5" s="216" t="s">
        <v>50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6"/>
      <c r="CL5" s="216"/>
      <c r="CM5" s="216"/>
      <c r="CN5" s="216"/>
      <c r="CO5" s="216"/>
      <c r="CP5" s="216"/>
      <c r="CQ5" s="216"/>
      <c r="CR5" s="216"/>
      <c r="CS5" s="216"/>
      <c r="CT5" s="216"/>
      <c r="CU5" s="216"/>
      <c r="CV5" s="216"/>
      <c r="CW5" s="216"/>
      <c r="CX5" s="216"/>
      <c r="CY5" s="216"/>
      <c r="CZ5" s="216"/>
      <c r="DA5" s="216"/>
      <c r="DB5" s="216"/>
      <c r="DC5" s="216"/>
      <c r="DD5" s="216"/>
      <c r="DE5" s="216"/>
      <c r="DF5" s="216"/>
      <c r="DG5" s="216"/>
      <c r="DH5" s="216"/>
      <c r="DI5" s="216"/>
      <c r="DJ5" s="216"/>
      <c r="DK5" s="216"/>
      <c r="DL5" s="216"/>
      <c r="DM5" s="216"/>
      <c r="DN5" s="216"/>
      <c r="DO5" s="216"/>
      <c r="DP5" s="216"/>
      <c r="DQ5" s="216"/>
      <c r="DR5" s="216"/>
      <c r="DS5" s="216"/>
      <c r="DT5" s="216"/>
      <c r="DU5" s="216"/>
      <c r="DV5" s="216"/>
      <c r="DW5" s="216"/>
      <c r="DX5" s="216"/>
      <c r="DY5" s="216"/>
      <c r="DZ5" s="216"/>
      <c r="EA5" s="216"/>
      <c r="EB5" s="216"/>
      <c r="EC5" s="216"/>
      <c r="ED5" s="216"/>
      <c r="EE5" s="216"/>
      <c r="EF5" s="216"/>
      <c r="EG5" s="216"/>
      <c r="EH5" s="216"/>
      <c r="EI5" s="216"/>
      <c r="EJ5" s="216"/>
      <c r="EK5" s="216"/>
      <c r="EL5" s="216"/>
      <c r="EM5" s="216"/>
      <c r="EN5" s="216"/>
      <c r="EO5" s="216"/>
      <c r="EP5" s="216"/>
      <c r="EQ5" s="216"/>
      <c r="ER5" s="216"/>
      <c r="ES5" s="216"/>
      <c r="ET5" s="216"/>
      <c r="EU5" s="216"/>
      <c r="EV5" s="216"/>
      <c r="EW5" s="216"/>
      <c r="EX5" s="216"/>
      <c r="EY5" s="216"/>
      <c r="EZ5" s="216"/>
      <c r="FA5" s="216"/>
      <c r="FB5" s="216"/>
      <c r="FC5" s="216"/>
      <c r="FD5" s="216"/>
      <c r="FE5" s="216"/>
      <c r="FF5" s="216"/>
      <c r="FG5" s="216"/>
      <c r="FH5" s="216"/>
      <c r="FI5" s="216"/>
      <c r="FJ5" s="216"/>
      <c r="FK5" s="216"/>
      <c r="FL5" s="216"/>
      <c r="FM5" s="216"/>
      <c r="FN5" s="216"/>
      <c r="FO5" s="216"/>
      <c r="FP5" s="216"/>
      <c r="FQ5" s="216"/>
      <c r="FR5" s="216"/>
      <c r="FS5" s="216"/>
      <c r="FT5" s="216"/>
      <c r="FU5" s="216"/>
      <c r="FV5" s="216"/>
      <c r="FW5" s="216"/>
      <c r="FX5" s="216"/>
      <c r="FY5" s="216"/>
      <c r="FZ5" s="216"/>
      <c r="GA5" s="216"/>
      <c r="GB5" s="216"/>
      <c r="GC5" s="216"/>
      <c r="GD5" s="216"/>
      <c r="GE5" s="216"/>
      <c r="GF5" s="216"/>
      <c r="GG5" s="216"/>
      <c r="GH5" s="216"/>
      <c r="GI5" s="216"/>
      <c r="GJ5" s="216"/>
      <c r="GK5" s="216"/>
      <c r="GL5" s="216"/>
      <c r="GM5" s="216"/>
      <c r="GN5" s="216"/>
      <c r="GO5" s="216"/>
      <c r="GP5" s="216"/>
      <c r="GQ5" s="216"/>
      <c r="GR5" s="216"/>
      <c r="GS5" s="216"/>
      <c r="GT5" s="216"/>
      <c r="GU5" s="216"/>
      <c r="GV5" s="216"/>
      <c r="GW5" s="216"/>
      <c r="GX5" s="216"/>
      <c r="GY5" s="216"/>
      <c r="GZ5" s="216"/>
      <c r="HA5" s="216"/>
      <c r="HB5" s="216"/>
      <c r="HC5" s="216"/>
      <c r="HD5" s="216"/>
      <c r="HE5" s="216"/>
      <c r="HF5" s="216"/>
      <c r="HG5" s="216"/>
      <c r="HH5" s="216"/>
      <c r="HI5" s="216"/>
      <c r="HJ5" s="216"/>
      <c r="HK5" s="216"/>
      <c r="HL5" s="216"/>
      <c r="HM5" s="216"/>
      <c r="HN5" s="216"/>
      <c r="HO5" s="216"/>
      <c r="HP5" s="216"/>
      <c r="HQ5" s="216"/>
      <c r="HR5" s="216"/>
      <c r="HS5" s="216"/>
      <c r="HT5" s="216"/>
      <c r="HU5" s="216"/>
      <c r="HV5" s="216"/>
      <c r="HW5" s="216"/>
      <c r="HX5" s="216"/>
      <c r="HY5" s="216"/>
      <c r="HZ5" s="216"/>
      <c r="IA5" s="216"/>
      <c r="IB5" s="216"/>
      <c r="IC5" s="216"/>
      <c r="ID5" s="216"/>
      <c r="IE5" s="216"/>
      <c r="IF5" s="216"/>
      <c r="IG5" s="216"/>
      <c r="IH5" s="216"/>
      <c r="II5" s="216"/>
      <c r="IJ5" s="216"/>
      <c r="IK5" s="216"/>
      <c r="IL5" s="216"/>
      <c r="IM5" s="216"/>
      <c r="IN5" s="216"/>
      <c r="IO5" s="216"/>
      <c r="IP5" s="216"/>
      <c r="IQ5" s="216"/>
      <c r="IR5" s="216"/>
      <c r="IS5" s="216"/>
      <c r="IT5" s="216"/>
    </row>
    <row r="6" spans="1:256" ht="21" x14ac:dyDescent="0.35">
      <c r="B6" s="230" t="s">
        <v>46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  <c r="CF6" s="230"/>
      <c r="CG6" s="230"/>
      <c r="CH6" s="230"/>
      <c r="CI6" s="230"/>
      <c r="CJ6" s="230"/>
      <c r="CK6" s="230"/>
      <c r="CL6" s="230"/>
      <c r="CM6" s="230"/>
      <c r="CN6" s="230"/>
      <c r="CO6" s="230"/>
      <c r="CP6" s="230"/>
      <c r="CQ6" s="230"/>
      <c r="CR6" s="230"/>
      <c r="CS6" s="230"/>
      <c r="CT6" s="230"/>
      <c r="CU6" s="230"/>
      <c r="CV6" s="230"/>
      <c r="CW6" s="230"/>
      <c r="CX6" s="230"/>
      <c r="CY6" s="230"/>
      <c r="CZ6" s="230"/>
      <c r="DA6" s="230"/>
      <c r="DB6" s="230"/>
      <c r="DC6" s="230"/>
      <c r="DD6" s="230"/>
      <c r="DE6" s="230"/>
      <c r="DF6" s="230"/>
      <c r="DG6" s="230"/>
      <c r="DH6" s="230"/>
      <c r="DI6" s="230"/>
      <c r="DJ6" s="230"/>
      <c r="DK6" s="230"/>
      <c r="DL6" s="230"/>
      <c r="DM6" s="230"/>
      <c r="DN6" s="230"/>
      <c r="DO6" s="230"/>
      <c r="DP6" s="230"/>
      <c r="DQ6" s="230"/>
      <c r="DR6" s="230"/>
      <c r="DS6" s="230"/>
      <c r="DT6" s="230"/>
      <c r="DU6" s="230"/>
      <c r="DV6" s="230"/>
      <c r="DW6" s="230"/>
      <c r="DX6" s="230"/>
      <c r="DY6" s="230"/>
      <c r="DZ6" s="230"/>
      <c r="EA6" s="230"/>
      <c r="EB6" s="230"/>
      <c r="EC6" s="230"/>
      <c r="ED6" s="230"/>
      <c r="EE6" s="230"/>
      <c r="EF6" s="230"/>
      <c r="EG6" s="230"/>
      <c r="EH6" s="230"/>
      <c r="EI6" s="230"/>
      <c r="EJ6" s="230"/>
      <c r="EK6" s="230"/>
      <c r="EL6" s="230"/>
      <c r="EM6" s="230"/>
      <c r="EN6" s="230"/>
      <c r="EO6" s="230"/>
      <c r="EP6" s="230"/>
      <c r="EQ6" s="230"/>
      <c r="ER6" s="230"/>
      <c r="ES6" s="230"/>
      <c r="ET6" s="230"/>
      <c r="EU6" s="230"/>
      <c r="EV6" s="230"/>
      <c r="EW6" s="230"/>
      <c r="EX6" s="230"/>
      <c r="EY6" s="230"/>
      <c r="EZ6" s="230"/>
      <c r="FA6" s="230"/>
      <c r="FB6" s="230"/>
      <c r="FC6" s="230"/>
      <c r="FD6" s="230"/>
      <c r="FE6" s="230"/>
      <c r="FF6" s="230"/>
      <c r="FG6" s="230"/>
      <c r="FH6" s="230"/>
      <c r="FI6" s="230"/>
      <c r="FJ6" s="230"/>
      <c r="FK6" s="230"/>
      <c r="FL6" s="230"/>
      <c r="FM6" s="230"/>
      <c r="FN6" s="230"/>
      <c r="FO6" s="230"/>
      <c r="FP6" s="230"/>
      <c r="FQ6" s="230"/>
      <c r="FR6" s="230"/>
      <c r="FS6" s="230"/>
      <c r="FT6" s="230"/>
      <c r="FU6" s="230"/>
      <c r="FV6" s="230"/>
      <c r="FW6" s="230"/>
      <c r="FX6" s="230"/>
      <c r="FY6" s="230"/>
      <c r="FZ6" s="230"/>
      <c r="GA6" s="230"/>
      <c r="GB6" s="230"/>
      <c r="GC6" s="230"/>
      <c r="GD6" s="230"/>
      <c r="GE6" s="230"/>
      <c r="GF6" s="230"/>
      <c r="GG6" s="230"/>
      <c r="GH6" s="230"/>
      <c r="GI6" s="230"/>
      <c r="GJ6" s="230"/>
      <c r="GK6" s="230"/>
      <c r="GL6" s="230"/>
      <c r="GM6" s="230"/>
      <c r="GN6" s="230"/>
      <c r="GO6" s="230"/>
      <c r="GP6" s="230"/>
      <c r="GQ6" s="230"/>
      <c r="GR6" s="230"/>
      <c r="GS6" s="230"/>
      <c r="GT6" s="230"/>
      <c r="GU6" s="230"/>
      <c r="GV6" s="230"/>
      <c r="GW6" s="230"/>
      <c r="GX6" s="230"/>
      <c r="GY6" s="230"/>
      <c r="GZ6" s="230"/>
      <c r="HA6" s="230"/>
      <c r="HB6" s="230"/>
      <c r="HC6" s="230"/>
      <c r="HD6" s="230"/>
      <c r="HE6" s="230"/>
      <c r="HF6" s="230"/>
      <c r="HG6" s="230"/>
      <c r="HH6" s="230"/>
      <c r="HI6" s="230"/>
      <c r="HJ6" s="230"/>
      <c r="HK6" s="230"/>
      <c r="HL6" s="230"/>
      <c r="HM6" s="230"/>
      <c r="HN6" s="230"/>
      <c r="HO6" s="230"/>
      <c r="HP6" s="230"/>
      <c r="HQ6" s="230"/>
      <c r="HR6" s="230"/>
      <c r="HS6" s="230"/>
      <c r="HT6" s="230"/>
      <c r="HU6" s="230"/>
      <c r="HV6" s="230"/>
      <c r="HW6" s="230"/>
      <c r="HX6" s="230"/>
      <c r="HY6" s="230"/>
      <c r="HZ6" s="230"/>
      <c r="IA6" s="230"/>
      <c r="IB6" s="230"/>
      <c r="IC6" s="230"/>
      <c r="ID6" s="230"/>
      <c r="IE6" s="230"/>
      <c r="IF6" s="230"/>
      <c r="IG6" s="230"/>
      <c r="IH6" s="230"/>
      <c r="II6" s="230"/>
      <c r="IJ6" s="230"/>
      <c r="IK6" s="230"/>
      <c r="IL6" s="230"/>
      <c r="IM6" s="230"/>
      <c r="IN6" s="230"/>
      <c r="IO6" s="230"/>
      <c r="IP6" s="230"/>
      <c r="IQ6" s="230"/>
      <c r="IR6" s="230"/>
      <c r="IS6" s="230"/>
      <c r="IT6" s="230"/>
    </row>
    <row r="7" spans="1:256" ht="15.75" hidden="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75" hidden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75" hidden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75" hidden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25">
      <c r="A12" s="1"/>
      <c r="B12" s="5"/>
      <c r="C12" s="5"/>
      <c r="D12" s="218"/>
      <c r="E12" s="219"/>
      <c r="F12" s="243">
        <v>1999</v>
      </c>
      <c r="G12" s="243"/>
      <c r="H12" s="243"/>
      <c r="I12" s="243"/>
      <c r="J12" s="243"/>
      <c r="K12" s="243"/>
      <c r="L12" s="243"/>
      <c r="M12" s="243"/>
      <c r="N12" s="240">
        <v>2000</v>
      </c>
      <c r="O12" s="241"/>
      <c r="P12" s="241"/>
      <c r="Q12" s="241"/>
      <c r="R12" s="241"/>
      <c r="S12" s="241"/>
      <c r="T12" s="241"/>
      <c r="U12" s="242"/>
      <c r="V12" s="85">
        <v>2001</v>
      </c>
      <c r="W12" s="85"/>
      <c r="X12" s="85"/>
      <c r="Y12" s="85"/>
      <c r="Z12" s="85"/>
      <c r="AA12" s="85"/>
      <c r="AB12" s="85"/>
      <c r="AC12" s="249">
        <v>2001</v>
      </c>
      <c r="AD12" s="249"/>
      <c r="AE12" s="249"/>
      <c r="AF12" s="249"/>
      <c r="AG12" s="249"/>
      <c r="AH12" s="221">
        <v>2002</v>
      </c>
      <c r="AI12" s="221"/>
      <c r="AJ12" s="221"/>
      <c r="AK12" s="221"/>
      <c r="AL12" s="221"/>
      <c r="AM12" s="221"/>
      <c r="AN12" s="221"/>
      <c r="AO12" s="221"/>
      <c r="AP12" s="221"/>
      <c r="AQ12" s="221"/>
      <c r="AR12" s="221"/>
      <c r="AS12" s="221"/>
      <c r="AT12" s="248">
        <v>2003</v>
      </c>
      <c r="AU12" s="248"/>
      <c r="AV12" s="248"/>
      <c r="AW12" s="248"/>
      <c r="AX12" s="248"/>
      <c r="AY12" s="248"/>
      <c r="AZ12" s="248"/>
      <c r="BA12" s="248"/>
      <c r="BB12" s="248"/>
      <c r="BC12" s="248"/>
      <c r="BD12" s="248"/>
      <c r="BE12" s="248"/>
      <c r="BF12" s="244">
        <v>2004</v>
      </c>
      <c r="BG12" s="244"/>
      <c r="BH12" s="244"/>
      <c r="BI12" s="244"/>
      <c r="BJ12" s="244"/>
      <c r="BK12" s="244"/>
      <c r="BL12" s="244"/>
      <c r="BM12" s="244"/>
      <c r="BN12" s="244"/>
      <c r="BO12" s="244"/>
      <c r="BP12" s="234">
        <v>2005</v>
      </c>
      <c r="BQ12" s="234"/>
      <c r="BR12" s="234"/>
      <c r="BS12" s="234"/>
      <c r="BT12" s="234"/>
      <c r="BU12" s="234"/>
      <c r="BV12" s="234"/>
      <c r="BW12" s="234"/>
      <c r="BX12" s="234"/>
      <c r="BY12" s="234"/>
      <c r="BZ12" s="234"/>
      <c r="CA12" s="234"/>
      <c r="CB12" s="220">
        <v>2006</v>
      </c>
      <c r="CC12" s="220"/>
      <c r="CD12" s="220"/>
      <c r="CE12" s="220"/>
      <c r="CF12" s="220"/>
      <c r="CG12" s="220"/>
      <c r="CH12" s="220"/>
      <c r="CI12" s="220"/>
      <c r="CJ12" s="220"/>
      <c r="CK12" s="220"/>
      <c r="CL12" s="235">
        <v>2007</v>
      </c>
      <c r="CM12" s="235"/>
      <c r="CN12" s="235"/>
      <c r="CO12" s="235"/>
      <c r="CP12" s="235"/>
      <c r="CQ12" s="235"/>
      <c r="CR12" s="235"/>
      <c r="CS12" s="235"/>
      <c r="CT12" s="235"/>
      <c r="CU12" s="235"/>
      <c r="CV12" s="235"/>
      <c r="CW12" s="235"/>
      <c r="CX12" s="233">
        <v>2008</v>
      </c>
      <c r="CY12" s="233"/>
      <c r="CZ12" s="233"/>
      <c r="DA12" s="233"/>
      <c r="DB12" s="233"/>
      <c r="DC12" s="233"/>
      <c r="DD12" s="233"/>
      <c r="DE12" s="233"/>
      <c r="DF12" s="233"/>
      <c r="DG12" s="233"/>
      <c r="DH12" s="233"/>
      <c r="DI12" s="233"/>
      <c r="DJ12" s="236">
        <v>2009</v>
      </c>
      <c r="DK12" s="236"/>
      <c r="DL12" s="236"/>
      <c r="DM12" s="236"/>
      <c r="DN12" s="236"/>
      <c r="DO12" s="236"/>
      <c r="DP12" s="236"/>
      <c r="DQ12" s="236"/>
      <c r="DR12" s="236"/>
      <c r="DS12" s="236"/>
      <c r="DT12" s="236"/>
      <c r="DU12" s="236"/>
      <c r="DV12" s="222">
        <v>2010</v>
      </c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87"/>
      <c r="EI12" s="87">
        <v>2011</v>
      </c>
      <c r="EJ12" s="87"/>
      <c r="EK12" s="87"/>
      <c r="EL12" s="87"/>
      <c r="EM12" s="87"/>
      <c r="EN12" s="87"/>
      <c r="EO12" s="222">
        <v>2011</v>
      </c>
      <c r="EP12" s="222"/>
      <c r="EQ12" s="222"/>
      <c r="ER12" s="225">
        <v>2012</v>
      </c>
      <c r="ES12" s="225"/>
      <c r="ET12" s="225"/>
      <c r="EU12" s="225"/>
      <c r="EV12" s="225"/>
      <c r="EW12" s="225"/>
      <c r="EX12" s="225"/>
      <c r="EY12" s="225"/>
      <c r="EZ12" s="225"/>
      <c r="FA12" s="225"/>
      <c r="FB12" s="225"/>
      <c r="FC12" s="225"/>
      <c r="FD12" s="225">
        <v>2013</v>
      </c>
      <c r="FE12" s="225"/>
      <c r="FF12" s="225"/>
      <c r="FG12" s="225"/>
      <c r="FH12" s="225"/>
      <c r="FI12" s="225"/>
      <c r="FJ12" s="225"/>
      <c r="FK12" s="225"/>
      <c r="FL12" s="225"/>
      <c r="FM12" s="225"/>
      <c r="FN12" s="225"/>
      <c r="FO12" s="225"/>
      <c r="FP12" s="232">
        <v>2014</v>
      </c>
      <c r="FQ12" s="232"/>
      <c r="FR12" s="232"/>
      <c r="FS12" s="232"/>
      <c r="FT12" s="232"/>
      <c r="FU12" s="232"/>
      <c r="FV12" s="232"/>
      <c r="FW12" s="232"/>
      <c r="FX12" s="232"/>
      <c r="FY12" s="232"/>
      <c r="FZ12" s="232"/>
      <c r="GA12" s="232"/>
      <c r="GB12" s="232">
        <v>2015</v>
      </c>
      <c r="GC12" s="232"/>
      <c r="GD12" s="232"/>
      <c r="GE12" s="232"/>
      <c r="GF12" s="232"/>
      <c r="GG12" s="232"/>
      <c r="GH12" s="232"/>
      <c r="GI12" s="232"/>
      <c r="GJ12" s="232"/>
      <c r="GK12" s="232"/>
      <c r="GL12" s="232"/>
      <c r="GM12" s="232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23">
        <v>2016</v>
      </c>
      <c r="GY12" s="224"/>
      <c r="GZ12" s="231">
        <v>2017</v>
      </c>
      <c r="HA12" s="231"/>
      <c r="HB12" s="231"/>
      <c r="HC12" s="231"/>
      <c r="HD12" s="231"/>
      <c r="HE12" s="231"/>
      <c r="HF12" s="231"/>
      <c r="HG12" s="231"/>
      <c r="HH12" s="231"/>
      <c r="HI12" s="231"/>
      <c r="HJ12" s="231"/>
      <c r="HK12" s="231"/>
      <c r="HL12" s="226">
        <v>2018</v>
      </c>
      <c r="HM12" s="227"/>
      <c r="HN12" s="227"/>
      <c r="HO12" s="227"/>
      <c r="HP12" s="227"/>
      <c r="HQ12" s="227"/>
      <c r="HR12" s="227"/>
      <c r="HS12" s="227"/>
      <c r="HT12" s="227"/>
      <c r="HU12" s="227"/>
      <c r="HV12" s="227"/>
      <c r="HW12" s="228"/>
      <c r="HX12" s="229">
        <v>2019</v>
      </c>
      <c r="HY12" s="229"/>
      <c r="HZ12" s="229"/>
      <c r="IA12" s="229"/>
      <c r="IB12" s="229"/>
      <c r="IC12" s="229"/>
      <c r="ID12" s="229"/>
      <c r="IE12" s="229"/>
      <c r="IF12" s="229"/>
      <c r="IG12" s="229"/>
      <c r="IH12" s="229"/>
      <c r="II12" s="229"/>
      <c r="IJ12" s="229">
        <v>2020</v>
      </c>
      <c r="IK12" s="229"/>
      <c r="IL12" s="229"/>
      <c r="IM12" s="229"/>
      <c r="IN12" s="229"/>
      <c r="IO12" s="229"/>
      <c r="IP12" s="229"/>
      <c r="IQ12" s="229"/>
      <c r="IR12" s="229"/>
      <c r="IS12" s="229"/>
      <c r="IT12" s="229"/>
      <c r="IU12" s="1"/>
      <c r="IV12" s="1"/>
    </row>
    <row r="13" spans="1:256" s="6" customFormat="1" ht="55.5" customHeight="1" x14ac:dyDescent="0.2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15" customHeight="1" x14ac:dyDescent="0.2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15" customHeight="1" x14ac:dyDescent="0.2">
      <c r="A15" s="7"/>
      <c r="B15" s="245" t="s">
        <v>21</v>
      </c>
      <c r="C15" s="246" t="s">
        <v>16</v>
      </c>
      <c r="D15" s="247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15" customHeight="1" x14ac:dyDescent="0.2">
      <c r="A16" s="7"/>
      <c r="B16" s="245"/>
      <c r="C16" s="246"/>
      <c r="D16" s="247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15" customHeight="1" x14ac:dyDescent="0.2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15" customHeight="1" x14ac:dyDescent="0.2">
      <c r="A18" s="8"/>
      <c r="B18" s="10"/>
      <c r="C18" s="56"/>
      <c r="D18" s="239" t="s">
        <v>41</v>
      </c>
      <c r="E18" s="239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15" customHeight="1" x14ac:dyDescent="0.2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15" customHeight="1" x14ac:dyDescent="0.2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">
      <c r="A22" s="11"/>
      <c r="B22" s="74"/>
      <c r="C22" s="75"/>
      <c r="D22" s="237" t="s">
        <v>45</v>
      </c>
      <c r="E22" s="238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25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5" x14ac:dyDescent="0.25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25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2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25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75" x14ac:dyDescent="0.25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75" x14ac:dyDescent="0.25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7"/>
      <c r="HT37" s="37"/>
    </row>
    <row r="47" spans="4:228" x14ac:dyDescent="0.2">
      <c r="D47" s="38"/>
    </row>
    <row r="49" spans="5:142" x14ac:dyDescent="0.2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2">
      <c r="AD50" s="41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15:B16"/>
    <mergeCell ref="C15:C16"/>
    <mergeCell ref="D15:D16"/>
    <mergeCell ref="AT12:BE12"/>
    <mergeCell ref="AC12:AG12"/>
    <mergeCell ref="D22:E22"/>
    <mergeCell ref="D18:E18"/>
    <mergeCell ref="N12:U12"/>
    <mergeCell ref="F12:M12"/>
    <mergeCell ref="BF12:BO12"/>
    <mergeCell ref="BP12:CA12"/>
    <mergeCell ref="CL12:CW12"/>
    <mergeCell ref="FP12:GA12"/>
    <mergeCell ref="DJ12:DU12"/>
    <mergeCell ref="EO12:EQ12"/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S81"/>
  <sheetViews>
    <sheetView tabSelected="1" view="pageBreakPreview" zoomScale="71" zoomScaleNormal="40" zoomScaleSheetLayoutView="71" workbookViewId="0">
      <pane xSplit="5" ySplit="13" topLeftCell="AF14" activePane="bottomRight" state="frozen"/>
      <selection pane="topRight" activeCell="HL1" sqref="HL1"/>
      <selection pane="bottomLeft" activeCell="A14" sqref="A14"/>
      <selection pane="bottomRight" activeCell="AQ35" sqref="AQ35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31" width="14.42578125" style="1" hidden="1" customWidth="1"/>
    <col min="32" max="43" width="14.42578125" style="1" customWidth="1"/>
    <col min="44" max="44" width="20" style="1" customWidth="1"/>
    <col min="45" max="16384" width="11.42578125" style="1"/>
  </cols>
  <sheetData>
    <row r="1" spans="1:45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/>
    </row>
    <row r="4" spans="1:45" ht="31.5" customHeight="1" x14ac:dyDescent="0.35">
      <c r="B4" s="217" t="s">
        <v>44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P4" s="217"/>
      <c r="AQ4" s="217"/>
      <c r="AR4" s="217"/>
    </row>
    <row r="5" spans="1:45" ht="23.25" customHeight="1" x14ac:dyDescent="0.2">
      <c r="B5" s="216" t="s">
        <v>51</v>
      </c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</row>
    <row r="6" spans="1:45" ht="21" x14ac:dyDescent="0.35">
      <c r="B6" s="230" t="s">
        <v>46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</row>
    <row r="7" spans="1:45" ht="15.75" hidden="1" x14ac:dyDescent="0.25">
      <c r="B7" s="46"/>
      <c r="C7" s="46"/>
      <c r="D7" s="46"/>
      <c r="E7" s="46"/>
    </row>
    <row r="8" spans="1:45" ht="15.75" hidden="1" x14ac:dyDescent="0.25">
      <c r="B8" s="46"/>
      <c r="C8" s="46"/>
      <c r="D8" s="46"/>
      <c r="E8" s="46"/>
    </row>
    <row r="9" spans="1:45" ht="15.75" hidden="1" x14ac:dyDescent="0.25">
      <c r="B9" s="46"/>
      <c r="C9" s="46"/>
      <c r="D9" s="46"/>
      <c r="E9" s="46"/>
    </row>
    <row r="10" spans="1:45" ht="15.75" hidden="1" x14ac:dyDescent="0.25">
      <c r="B10" s="46"/>
      <c r="C10" s="46"/>
      <c r="D10" s="46"/>
      <c r="E10" s="46"/>
    </row>
    <row r="11" spans="1:45" ht="21" customHeight="1" x14ac:dyDescent="0.25">
      <c r="D11" s="49"/>
      <c r="E11" s="49"/>
    </row>
    <row r="12" spans="1:45" s="6" customFormat="1" ht="27" customHeight="1" x14ac:dyDescent="0.25">
      <c r="A12" s="1"/>
      <c r="B12" s="5"/>
      <c r="C12" s="5"/>
      <c r="D12" s="218"/>
      <c r="E12" s="219"/>
      <c r="F12" s="229">
        <v>2019</v>
      </c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>
        <v>2020</v>
      </c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50"/>
      <c r="AD12" s="250">
        <v>2021</v>
      </c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2"/>
      <c r="AP12" s="250">
        <v>2022</v>
      </c>
      <c r="AQ12" s="252"/>
      <c r="AR12" s="1"/>
      <c r="AS12" s="1"/>
    </row>
    <row r="13" spans="1:45" s="6" customFormat="1" ht="55.5" customHeight="1" x14ac:dyDescent="0.2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204" t="s">
        <v>36</v>
      </c>
      <c r="AO13" s="204" t="s">
        <v>37</v>
      </c>
      <c r="AP13" s="110" t="s">
        <v>26</v>
      </c>
      <c r="AQ13" s="213" t="s">
        <v>27</v>
      </c>
      <c r="AR13" s="213" t="s">
        <v>52</v>
      </c>
      <c r="AS13" s="1"/>
    </row>
    <row r="14" spans="1:45" s="9" customFormat="1" ht="25.15" customHeight="1" x14ac:dyDescent="0.2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208">
        <v>0</v>
      </c>
      <c r="AO14" s="210">
        <v>81</v>
      </c>
      <c r="AP14" s="212">
        <v>196.93548387096774</v>
      </c>
      <c r="AQ14" s="215">
        <v>290</v>
      </c>
      <c r="AR14" s="179">
        <f>+AQ14-AP14</f>
        <v>93.064516129032256</v>
      </c>
      <c r="AS14" s="8"/>
    </row>
    <row r="15" spans="1:45" s="9" customFormat="1" ht="25.15" customHeight="1" x14ac:dyDescent="0.2">
      <c r="A15" s="7"/>
      <c r="B15" s="245" t="s">
        <v>21</v>
      </c>
      <c r="C15" s="246" t="s">
        <v>16</v>
      </c>
      <c r="D15" s="247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8">
        <v>51317</v>
      </c>
      <c r="AO15" s="210">
        <v>51873</v>
      </c>
      <c r="AP15" s="212">
        <v>51752.774193548386</v>
      </c>
      <c r="AQ15" s="215">
        <v>51828</v>
      </c>
      <c r="AR15" s="215">
        <f>+AQ15-AP15</f>
        <v>75.225806451613607</v>
      </c>
      <c r="AS15" s="8"/>
    </row>
    <row r="16" spans="1:45" s="9" customFormat="1" ht="25.15" customHeight="1" x14ac:dyDescent="0.2">
      <c r="A16" s="7"/>
      <c r="B16" s="245"/>
      <c r="C16" s="246"/>
      <c r="D16" s="247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8">
        <v>19452</v>
      </c>
      <c r="AO16" s="210">
        <v>18215</v>
      </c>
      <c r="AP16" s="212">
        <v>18888.032258064515</v>
      </c>
      <c r="AQ16" s="215">
        <v>18396</v>
      </c>
      <c r="AR16" s="215">
        <f>+AQ16-AP16</f>
        <v>-492.03225806451519</v>
      </c>
      <c r="AS16" s="8"/>
    </row>
    <row r="17" spans="1:45" s="9" customFormat="1" ht="25.15" customHeight="1" x14ac:dyDescent="0.2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8">
        <v>12888</v>
      </c>
      <c r="AO17" s="210">
        <v>13261</v>
      </c>
      <c r="AP17" s="212">
        <v>14086.58064516129</v>
      </c>
      <c r="AQ17" s="215">
        <v>13689</v>
      </c>
      <c r="AR17" s="215">
        <f>+AQ17-AP17</f>
        <v>-397.58064516128979</v>
      </c>
      <c r="AS17" s="8"/>
    </row>
    <row r="18" spans="1:45" s="9" customFormat="1" ht="25.15" customHeight="1" x14ac:dyDescent="0.2">
      <c r="A18" s="8"/>
      <c r="B18" s="10"/>
      <c r="C18" s="181"/>
      <c r="D18" s="239" t="s">
        <v>41</v>
      </c>
      <c r="E18" s="239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Q18" si="2">SUM(AL14:AL17)</f>
        <v>86265</v>
      </c>
      <c r="AM18" s="61">
        <f t="shared" si="2"/>
        <v>84541</v>
      </c>
      <c r="AN18" s="61">
        <f t="shared" si="2"/>
        <v>83657</v>
      </c>
      <c r="AO18" s="61">
        <f t="shared" si="2"/>
        <v>83430</v>
      </c>
      <c r="AP18" s="61">
        <f t="shared" si="2"/>
        <v>84924.322580645166</v>
      </c>
      <c r="AQ18" s="61">
        <f t="shared" si="2"/>
        <v>84203</v>
      </c>
      <c r="AR18" s="61">
        <f>SUM(AR14:AR17)</f>
        <v>-721.32258064515918</v>
      </c>
      <c r="AS18" s="8"/>
    </row>
    <row r="19" spans="1:45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8">
        <v>697</v>
      </c>
      <c r="AO19" s="210">
        <v>676</v>
      </c>
      <c r="AP19" s="212">
        <v>790.0322580645161</v>
      </c>
      <c r="AQ19" s="215">
        <v>860</v>
      </c>
      <c r="AR19" s="215">
        <f>+AQ19-AP19</f>
        <v>69.9677419354839</v>
      </c>
      <c r="AS19" s="11"/>
    </row>
    <row r="20" spans="1:45" s="9" customFormat="1" ht="25.15" customHeight="1" x14ac:dyDescent="0.2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R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:AP20" si="6">SUM(AM19)</f>
        <v>719</v>
      </c>
      <c r="AN20" s="67">
        <f t="shared" si="6"/>
        <v>697</v>
      </c>
      <c r="AO20" s="67">
        <f t="shared" si="6"/>
        <v>676</v>
      </c>
      <c r="AP20" s="67">
        <f t="shared" si="6"/>
        <v>790.0322580645161</v>
      </c>
      <c r="AQ20" s="67">
        <f t="shared" ref="AQ20" si="7">SUM(AQ19)</f>
        <v>860</v>
      </c>
      <c r="AR20" s="67">
        <f t="shared" si="4"/>
        <v>69.9677419354839</v>
      </c>
      <c r="AS20" s="8"/>
    </row>
    <row r="21" spans="1:45" s="76" customFormat="1" ht="25.15" customHeight="1" x14ac:dyDescent="0.2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5" s="12" customFormat="1" ht="37.5" customHeight="1" x14ac:dyDescent="0.2">
      <c r="A22" s="11"/>
      <c r="B22" s="74"/>
      <c r="C22" s="75"/>
      <c r="D22" s="237" t="s">
        <v>45</v>
      </c>
      <c r="E22" s="238"/>
      <c r="F22" s="180">
        <f t="shared" ref="F22:Q22" si="8">SUM(F18,F20)</f>
        <v>93338</v>
      </c>
      <c r="G22" s="180">
        <f t="shared" si="8"/>
        <v>95366</v>
      </c>
      <c r="H22" s="180">
        <f t="shared" si="8"/>
        <v>88740</v>
      </c>
      <c r="I22" s="180">
        <f t="shared" si="8"/>
        <v>76104</v>
      </c>
      <c r="J22" s="180">
        <f t="shared" si="8"/>
        <v>79633.032258064515</v>
      </c>
      <c r="K22" s="180">
        <f t="shared" si="8"/>
        <v>86984</v>
      </c>
      <c r="L22" s="180">
        <f t="shared" si="8"/>
        <v>88149.870967741939</v>
      </c>
      <c r="M22" s="180">
        <f t="shared" si="8"/>
        <v>86252.451612903227</v>
      </c>
      <c r="N22" s="180">
        <f t="shared" si="8"/>
        <v>90240</v>
      </c>
      <c r="O22" s="180">
        <f t="shared" si="8"/>
        <v>82025</v>
      </c>
      <c r="P22" s="180">
        <f t="shared" si="8"/>
        <v>88971.400000000009</v>
      </c>
      <c r="Q22" s="180">
        <f t="shared" si="8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9">SUM(X18,X20)</f>
        <v>88650</v>
      </c>
      <c r="Y22" s="180">
        <f t="shared" si="9"/>
        <v>88607</v>
      </c>
      <c r="Z22" s="180">
        <f t="shared" si="9"/>
        <v>90842</v>
      </c>
      <c r="AA22" s="180">
        <f t="shared" si="9"/>
        <v>84152</v>
      </c>
      <c r="AB22" s="180">
        <f t="shared" si="9"/>
        <v>90424</v>
      </c>
      <c r="AC22" s="185">
        <f t="shared" si="9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10">+AF18+AF20</f>
        <v>67087</v>
      </c>
      <c r="AG22" s="193">
        <f t="shared" si="10"/>
        <v>68463</v>
      </c>
      <c r="AH22" s="194">
        <f t="shared" si="10"/>
        <v>80393.645161290318</v>
      </c>
      <c r="AI22" s="197">
        <f t="shared" si="10"/>
        <v>82699.833333333328</v>
      </c>
      <c r="AJ22" s="199">
        <f t="shared" si="10"/>
        <v>79661.290322580666</v>
      </c>
      <c r="AK22" s="201">
        <f t="shared" ref="AK22" si="11">+AK18+AK20</f>
        <v>84171.548387096773</v>
      </c>
      <c r="AL22" s="203">
        <f t="shared" ref="AL22:AR22" si="12">+AL18+AL20</f>
        <v>86994</v>
      </c>
      <c r="AM22" s="206">
        <f t="shared" si="12"/>
        <v>85260</v>
      </c>
      <c r="AN22" s="207">
        <f t="shared" si="12"/>
        <v>84354</v>
      </c>
      <c r="AO22" s="209">
        <f t="shared" si="12"/>
        <v>84106</v>
      </c>
      <c r="AP22" s="211">
        <f t="shared" si="12"/>
        <v>85714.354838709682</v>
      </c>
      <c r="AQ22" s="214">
        <f t="shared" ref="AQ22" si="13">+AQ18+AQ20</f>
        <v>85063</v>
      </c>
      <c r="AR22" s="180">
        <f t="shared" si="12"/>
        <v>-651.35483870967528</v>
      </c>
      <c r="AS22" s="11"/>
    </row>
    <row r="23" spans="1:45" s="11" customFormat="1" ht="21" customHeight="1" x14ac:dyDescent="0.2">
      <c r="A23" s="68"/>
      <c r="B23" s="68"/>
      <c r="C23" s="68"/>
      <c r="D23" s="104"/>
      <c r="E23" s="104"/>
    </row>
    <row r="24" spans="1:45" ht="15" x14ac:dyDescent="0.25">
      <c r="B24" s="15"/>
      <c r="D24" s="19"/>
      <c r="E24" s="16"/>
      <c r="F24" s="3"/>
      <c r="H24" s="3"/>
      <c r="N24" s="3"/>
      <c r="AN24" s="3"/>
      <c r="AO24" s="3"/>
      <c r="AP24" s="3"/>
      <c r="AQ24" s="3"/>
    </row>
    <row r="25" spans="1:45" ht="14.25" customHeight="1" x14ac:dyDescent="0.2">
      <c r="B25" s="69"/>
      <c r="C25" s="69"/>
      <c r="D25" s="69"/>
      <c r="E25" s="69"/>
    </row>
    <row r="26" spans="1:45" ht="18.600000000000001" customHeight="1" x14ac:dyDescent="0.2">
      <c r="B26" s="69"/>
      <c r="C26" s="69"/>
      <c r="D26" s="69"/>
      <c r="E26" s="69"/>
      <c r="F26" s="3"/>
      <c r="G26" s="3"/>
    </row>
    <row r="27" spans="1:45" ht="15" customHeight="1" x14ac:dyDescent="0.25">
      <c r="B27" s="20"/>
      <c r="C27" s="20"/>
      <c r="D27" s="20"/>
      <c r="E27" s="21"/>
    </row>
    <row r="28" spans="1:45" x14ac:dyDescent="0.2">
      <c r="B28" s="25"/>
    </row>
    <row r="29" spans="1:45" x14ac:dyDescent="0.2">
      <c r="B29" s="25"/>
    </row>
    <row r="30" spans="1:45" ht="18" customHeight="1" x14ac:dyDescent="0.2"/>
    <row r="47" spans="4:4" x14ac:dyDescent="0.2">
      <c r="D47" s="38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AR5"/>
    <mergeCell ref="B4:AR4"/>
    <mergeCell ref="D22:E22"/>
    <mergeCell ref="F12:Q12"/>
    <mergeCell ref="B15:B16"/>
    <mergeCell ref="C15:C16"/>
    <mergeCell ref="D15:D16"/>
    <mergeCell ref="B6:AR6"/>
    <mergeCell ref="D12:E12"/>
    <mergeCell ref="R12:AC12"/>
    <mergeCell ref="D18:E18"/>
    <mergeCell ref="AD12:AO12"/>
    <mergeCell ref="AP12:AQ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2022-03-11T15:57:19Z</cp:lastPrinted>
  <dcterms:created xsi:type="dcterms:W3CDTF">1997-07-01T22:48:52Z</dcterms:created>
  <dcterms:modified xsi:type="dcterms:W3CDTF">2022-03-11T16:03:44Z</dcterms:modified>
</cp:coreProperties>
</file>